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05" tabRatio="579" activeTab="0"/>
  </bookViews>
  <sheets>
    <sheet name="10004-AM" sheetId="1" r:id="rId1"/>
  </sheets>
  <externalReferences>
    <externalReference r:id="rId4"/>
  </externalReferences>
  <definedNames>
    <definedName name="\c">#N/A</definedName>
    <definedName name="_c">NA()</definedName>
    <definedName name="A">#REF!</definedName>
    <definedName name="B">#REF!</definedName>
    <definedName name="C_">NA()</definedName>
    <definedName name="E">#REF!</definedName>
    <definedName name="F">#REF!</definedName>
    <definedName name="_xlnm.Print_Area" localSheetId="0">'10004-AM'!$A$1:$K$70</definedName>
  </definedNames>
  <calcPr fullCalcOnLoad="1"/>
</workbook>
</file>

<file path=xl/sharedStrings.xml><?xml version="1.0" encoding="utf-8"?>
<sst xmlns="http://schemas.openxmlformats.org/spreadsheetml/2006/main" count="51" uniqueCount="32">
  <si>
    <t>Общо:</t>
  </si>
  <si>
    <t>Разходи</t>
  </si>
  <si>
    <t>Политика в областта на ефективното събиране на всички държавни приходи</t>
  </si>
  <si>
    <t>Политика в областта на защитата на обществото и икономиката от финансови измами, контрабанда на стоки, изпиране на пари и финансиране на тероризма</t>
  </si>
  <si>
    <t>Разходи по програмата</t>
  </si>
  <si>
    <t>I.Общо ведомствени разходи</t>
  </si>
  <si>
    <t>от тях за:</t>
  </si>
  <si>
    <t xml:space="preserve">   Персонал</t>
  </si>
  <si>
    <t xml:space="preserve">   Издръжка</t>
  </si>
  <si>
    <t xml:space="preserve">   Капиталови разходи</t>
  </si>
  <si>
    <t>II.Администрирани разходни параграфи по бюджета</t>
  </si>
  <si>
    <t>ІІІ.Общо разходи (I+II)</t>
  </si>
  <si>
    <t>Наименование на областта на политика / бюджетната програма</t>
  </si>
  <si>
    <t>Сума
(в лева)</t>
  </si>
  <si>
    <t>ПОКАЗАТЕЛИ</t>
  </si>
  <si>
    <t>Разходи по области на политики и бюджетни програми</t>
  </si>
  <si>
    <t>1000.02.00</t>
  </si>
  <si>
    <t>1000.02.01</t>
  </si>
  <si>
    <t>1000.03.00</t>
  </si>
  <si>
    <t>1000.03.02</t>
  </si>
  <si>
    <t>1. Максимален размер на ангажиментите за разходи, които могат да бъдат поети през 2015 г.</t>
  </si>
  <si>
    <t>2. Максимален размер на новите задължения за разходи, които могат да бъдат натрупани през 2015 г.</t>
  </si>
  <si>
    <t>Бюджетна програма “Администриране на държавни приходи”</t>
  </si>
  <si>
    <t>Бюджетна програма “Митнически контрол и надзор (нефискален)”</t>
  </si>
  <si>
    <t>Сума                        (в лева)</t>
  </si>
  <si>
    <t>1000.02.01 Бюджетна програма "Администриране на държавните приходи"</t>
  </si>
  <si>
    <t>1000.03.02 Бюджетна програма  "Митнически контрол и надзор (нефискален)"</t>
  </si>
  <si>
    <t>Класификационен код съгласно РМС № 961 от 2015 г.</t>
  </si>
  <si>
    <t>Общо разходи по бюджетните програми на Агенция "Митници"</t>
  </si>
  <si>
    <t>Показатели по отделните бюджетни програми в рамките на утвърдените със Закона за държавния бюджет на Република България за 2020 г. разходи по области на политики и/или бюджетни програми по бюджета на Агенция "Митници" за 2020 г.</t>
  </si>
  <si>
    <t>Разпределение на ведомствените и администрираните разходи по бюджетни програми за 2020 г.</t>
  </si>
  <si>
    <t>Ведомствени и администрирани разходи по бюджета за 2020 г.  - общо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</si>
</sst>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_)"/>
    <numFmt numFmtId="173" formatCode="#,##0.0"/>
    <numFmt numFmtId="174" formatCode="[Blue]#,##0;[Red]\-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2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58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 style="medium">
        <color rgb="FF000000"/>
      </right>
      <top style="medium"/>
      <bottom style="medium"/>
    </border>
    <border>
      <left style="thin">
        <color indexed="8"/>
      </left>
      <right style="medium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rgb="FF000000"/>
      </right>
      <top style="thin">
        <color indexed="8"/>
      </top>
      <bottom style="medium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/>
      <bottom style="medium"/>
    </border>
    <border>
      <left style="medium">
        <color rgb="FF000000"/>
      </left>
      <right style="medium"/>
      <top style="medium"/>
      <bottom style="medium">
        <color rgb="FF000000"/>
      </bottom>
    </border>
    <border>
      <left style="medium"/>
      <right style="medium"/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1" fillId="33" borderId="10" xfId="0" applyNumberFormat="1" applyFont="1" applyFill="1" applyBorder="1" applyAlignment="1" applyProtection="1">
      <alignment horizontal="right" wrapText="1" indent="1"/>
      <protection locked="0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wrapText="1"/>
    </xf>
    <xf numFmtId="3" fontId="1" fillId="34" borderId="0" xfId="0" applyNumberFormat="1" applyFont="1" applyFill="1" applyAlignment="1">
      <alignment horizontal="center" wrapText="1"/>
    </xf>
    <xf numFmtId="0" fontId="2" fillId="34" borderId="0" xfId="0" applyFont="1" applyFill="1" applyAlignment="1">
      <alignment wrapText="1"/>
    </xf>
    <xf numFmtId="3" fontId="2" fillId="34" borderId="0" xfId="0" applyNumberFormat="1" applyFont="1" applyFill="1" applyAlignment="1">
      <alignment wrapText="1"/>
    </xf>
    <xf numFmtId="3" fontId="1" fillId="34" borderId="11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left" vertical="top" wrapText="1" indent="1"/>
    </xf>
    <xf numFmtId="3" fontId="2" fillId="34" borderId="15" xfId="0" applyNumberFormat="1" applyFont="1" applyFill="1" applyBorder="1" applyAlignment="1">
      <alignment horizontal="right" wrapText="1" indent="1"/>
    </xf>
    <xf numFmtId="3" fontId="1" fillId="34" borderId="15" xfId="0" applyNumberFormat="1" applyFont="1" applyFill="1" applyBorder="1" applyAlignment="1">
      <alignment horizontal="right" wrapText="1" indent="1"/>
    </xf>
    <xf numFmtId="0" fontId="1" fillId="34" borderId="13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top" wrapText="1"/>
    </xf>
    <xf numFmtId="0" fontId="1" fillId="34" borderId="17" xfId="0" applyFont="1" applyFill="1" applyBorder="1" applyAlignment="1">
      <alignment horizontal="left" vertical="top" wrapText="1"/>
    </xf>
    <xf numFmtId="174" fontId="2" fillId="34" borderId="0" xfId="0" applyNumberFormat="1" applyFont="1" applyFill="1" applyAlignment="1">
      <alignment wrapText="1"/>
    </xf>
    <xf numFmtId="3" fontId="1" fillId="34" borderId="18" xfId="0" applyNumberFormat="1" applyFont="1" applyFill="1" applyBorder="1" applyAlignment="1">
      <alignment horizontal="center" wrapText="1"/>
    </xf>
    <xf numFmtId="0" fontId="2" fillId="34" borderId="0" xfId="0" applyFont="1" applyFill="1" applyAlignment="1">
      <alignment wrapText="1"/>
    </xf>
    <xf numFmtId="3" fontId="1" fillId="34" borderId="19" xfId="0" applyNumberFormat="1" applyFont="1" applyFill="1" applyBorder="1" applyAlignment="1">
      <alignment vertical="top" wrapText="1"/>
    </xf>
    <xf numFmtId="3" fontId="1" fillId="34" borderId="19" xfId="0" applyNumberFormat="1" applyFont="1" applyFill="1" applyBorder="1" applyAlignment="1">
      <alignment horizontal="right" vertical="top" wrapText="1" indent="1"/>
    </xf>
    <xf numFmtId="3" fontId="3" fillId="34" borderId="20" xfId="0" applyNumberFormat="1" applyFont="1" applyFill="1" applyBorder="1" applyAlignment="1">
      <alignment vertical="top" wrapText="1"/>
    </xf>
    <xf numFmtId="3" fontId="2" fillId="34" borderId="20" xfId="0" applyNumberFormat="1" applyFont="1" applyFill="1" applyBorder="1" applyAlignment="1">
      <alignment horizontal="right" vertical="top" wrapText="1" indent="1"/>
    </xf>
    <xf numFmtId="3" fontId="2" fillId="34" borderId="20" xfId="0" applyNumberFormat="1" applyFont="1" applyFill="1" applyBorder="1" applyAlignment="1">
      <alignment vertical="top" wrapText="1"/>
    </xf>
    <xf numFmtId="3" fontId="2" fillId="35" borderId="20" xfId="0" applyNumberFormat="1" applyFont="1" applyFill="1" applyBorder="1" applyAlignment="1" applyProtection="1">
      <alignment horizontal="right" vertical="top" wrapText="1" indent="1"/>
      <protection locked="0"/>
    </xf>
    <xf numFmtId="3" fontId="1" fillId="34" borderId="20" xfId="0" applyNumberFormat="1" applyFont="1" applyFill="1" applyBorder="1" applyAlignment="1">
      <alignment vertical="top" wrapText="1"/>
    </xf>
    <xf numFmtId="3" fontId="1" fillId="34" borderId="20" xfId="0" applyNumberFormat="1" applyFont="1" applyFill="1" applyBorder="1" applyAlignment="1">
      <alignment horizontal="right" vertical="top" wrapText="1" indent="1"/>
    </xf>
    <xf numFmtId="3" fontId="2" fillId="34" borderId="21" xfId="0" applyNumberFormat="1" applyFont="1" applyFill="1" applyBorder="1" applyAlignment="1" applyProtection="1">
      <alignment horizontal="left" vertical="top" wrapText="1" indent="1"/>
      <protection locked="0"/>
    </xf>
    <xf numFmtId="3" fontId="2" fillId="35" borderId="20" xfId="0" applyNumberFormat="1" applyFont="1" applyFill="1" applyBorder="1" applyAlignment="1" applyProtection="1">
      <alignment horizontal="left" vertical="top" wrapText="1" indent="1"/>
      <protection locked="0"/>
    </xf>
    <xf numFmtId="3" fontId="3" fillId="34" borderId="20" xfId="0" applyNumberFormat="1" applyFont="1" applyFill="1" applyBorder="1" applyAlignment="1" applyProtection="1">
      <alignment horizontal="left" vertical="top" wrapText="1" indent="1"/>
      <protection/>
    </xf>
    <xf numFmtId="3" fontId="2" fillId="34" borderId="20" xfId="0" applyNumberFormat="1" applyFont="1" applyFill="1" applyBorder="1" applyAlignment="1" applyProtection="1">
      <alignment horizontal="right" vertical="top" wrapText="1" indent="1"/>
      <protection/>
    </xf>
    <xf numFmtId="3" fontId="1" fillId="34" borderId="22" xfId="0" applyNumberFormat="1" applyFont="1" applyFill="1" applyBorder="1" applyAlignment="1">
      <alignment vertical="top" wrapText="1"/>
    </xf>
    <xf numFmtId="3" fontId="1" fillId="34" borderId="22" xfId="0" applyNumberFormat="1" applyFont="1" applyFill="1" applyBorder="1" applyAlignment="1">
      <alignment horizontal="right" vertical="top" wrapText="1" indent="1"/>
    </xf>
    <xf numFmtId="3" fontId="0" fillId="34" borderId="0" xfId="0" applyNumberFormat="1" applyFill="1" applyAlignment="1">
      <alignment horizontal="right" indent="1"/>
    </xf>
    <xf numFmtId="3" fontId="0" fillId="34" borderId="0" xfId="0" applyNumberFormat="1" applyFill="1" applyAlignment="1">
      <alignment/>
    </xf>
    <xf numFmtId="174" fontId="2" fillId="34" borderId="23" xfId="0" applyNumberFormat="1" applyFont="1" applyFill="1" applyBorder="1" applyAlignment="1">
      <alignment wrapText="1"/>
    </xf>
    <xf numFmtId="3" fontId="1" fillId="34" borderId="24" xfId="0" applyNumberFormat="1" applyFont="1" applyFill="1" applyBorder="1" applyAlignment="1">
      <alignment horizontal="right" wrapText="1" indent="1"/>
    </xf>
    <xf numFmtId="3" fontId="4" fillId="0" borderId="23" xfId="0" applyNumberFormat="1" applyFont="1" applyFill="1" applyBorder="1" applyAlignment="1" applyProtection="1">
      <alignment/>
      <protection/>
    </xf>
    <xf numFmtId="3" fontId="1" fillId="34" borderId="25" xfId="0" applyNumberFormat="1" applyFont="1" applyFill="1" applyBorder="1" applyAlignment="1">
      <alignment horizontal="right" wrapText="1" indent="1"/>
    </xf>
    <xf numFmtId="0" fontId="1" fillId="34" borderId="26" xfId="0" applyFont="1" applyFill="1" applyBorder="1" applyAlignment="1">
      <alignment horizontal="center" wrapText="1"/>
    </xf>
    <xf numFmtId="0" fontId="1" fillId="34" borderId="27" xfId="0" applyFont="1" applyFill="1" applyBorder="1" applyAlignment="1" applyProtection="1">
      <alignment horizontal="left" vertical="top" wrapText="1"/>
      <protection locked="0"/>
    </xf>
    <xf numFmtId="0" fontId="1" fillId="34" borderId="28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3" fontId="1" fillId="34" borderId="30" xfId="0" applyNumberFormat="1" applyFont="1" applyFill="1" applyBorder="1" applyAlignment="1">
      <alignment horizontal="center" vertical="center" wrapText="1"/>
    </xf>
    <xf numFmtId="3" fontId="41" fillId="34" borderId="0" xfId="0" applyNumberFormat="1" applyFont="1" applyFill="1" applyAlignment="1">
      <alignment/>
    </xf>
    <xf numFmtId="0" fontId="1" fillId="34" borderId="27" xfId="0" applyFont="1" applyFill="1" applyBorder="1" applyAlignment="1" applyProtection="1">
      <alignment horizontal="left" vertical="top" wrapText="1"/>
      <protection/>
    </xf>
    <xf numFmtId="0" fontId="1" fillId="34" borderId="0" xfId="0" applyFont="1" applyFill="1" applyBorder="1" applyAlignment="1">
      <alignment horizontal="center" wrapText="1"/>
    </xf>
    <xf numFmtId="0" fontId="5" fillId="36" borderId="0" xfId="0" applyFont="1" applyFill="1" applyBorder="1" applyAlignment="1" applyProtection="1">
      <alignment horizontal="center" vertical="center" wrapText="1" shrinkToFit="1"/>
      <protection locked="0"/>
    </xf>
    <xf numFmtId="0" fontId="1" fillId="34" borderId="0" xfId="0" applyFont="1" applyFill="1" applyBorder="1" applyAlignment="1">
      <alignment horizontal="center" wrapText="1"/>
    </xf>
    <xf numFmtId="172" fontId="4" fillId="0" borderId="31" xfId="0" applyNumberFormat="1" applyFont="1" applyFill="1" applyBorder="1" applyAlignment="1" applyProtection="1">
      <alignment horizontal="left" wrapText="1"/>
      <protection/>
    </xf>
    <xf numFmtId="172" fontId="4" fillId="0" borderId="27" xfId="0" applyNumberFormat="1" applyFont="1" applyFill="1" applyBorder="1" applyAlignment="1" applyProtection="1">
      <alignment horizontal="left" wrapText="1"/>
      <protection/>
    </xf>
    <xf numFmtId="172" fontId="4" fillId="0" borderId="32" xfId="0" applyNumberFormat="1" applyFont="1" applyFill="1" applyBorder="1" applyAlignment="1" applyProtection="1">
      <alignment horizontal="left" wrapText="1"/>
      <protection/>
    </xf>
    <xf numFmtId="172" fontId="4" fillId="0" borderId="33" xfId="0" applyNumberFormat="1" applyFont="1" applyFill="1" applyBorder="1" applyAlignment="1" applyProtection="1">
      <alignment horizontal="left" wrapText="1"/>
      <protection/>
    </xf>
    <xf numFmtId="3" fontId="1" fillId="34" borderId="34" xfId="0" applyNumberFormat="1" applyFont="1" applyFill="1" applyBorder="1" applyAlignment="1">
      <alignment horizontal="center" vertical="center" wrapText="1"/>
    </xf>
    <xf numFmtId="3" fontId="1" fillId="34" borderId="35" xfId="0" applyNumberFormat="1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wrapText="1"/>
    </xf>
    <xf numFmtId="0" fontId="2" fillId="34" borderId="37" xfId="0" applyFont="1" applyFill="1" applyBorder="1" applyAlignment="1">
      <alignment horizontal="center" wrapText="1"/>
    </xf>
    <xf numFmtId="0" fontId="4" fillId="0" borderId="36" xfId="0" applyFont="1" applyFill="1" applyBorder="1" applyAlignment="1" applyProtection="1">
      <alignment horizontal="center" wrapText="1"/>
      <protection/>
    </xf>
    <xf numFmtId="0" fontId="4" fillId="0" borderId="37" xfId="0" applyFont="1" applyFill="1" applyBorder="1" applyAlignment="1" applyProtection="1">
      <alignment horizontal="center" wrapText="1"/>
      <protection/>
    </xf>
    <xf numFmtId="0" fontId="1" fillId="34" borderId="38" xfId="0" applyFont="1" applyFill="1" applyBorder="1" applyAlignment="1">
      <alignment horizontal="center" wrapText="1"/>
    </xf>
    <xf numFmtId="0" fontId="1" fillId="34" borderId="39" xfId="0" applyFont="1" applyFill="1" applyBorder="1" applyAlignment="1">
      <alignment horizontal="center" wrapText="1"/>
    </xf>
    <xf numFmtId="0" fontId="1" fillId="34" borderId="37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share\mf\&#1060;&#1048;&#1053;&#1040;&#1053;&#1057;&#1048;%20&#1048;%20&#1059;&#1055;&#1056;&#1040;&#1042;&#1051;&#1045;&#1053;&#1048;&#1045;%20&#1053;&#1040;%20&#1057;&#1054;&#1041;&#1057;&#1058;&#1042;&#1045;&#1053;&#1054;&#1057;&#1058;&#1058;&#1040;\&#1060;&#1080;&#1085;&#1072;&#1085;&#1089;&#1086;&#1074;&#1086;%20&#1089;&#1095;&#1077;&#1090;&#1086;&#1074;&#1086;&#1076;&#1077;&#1085;\private\BUDJET_2014\PROEKT_PMS\home\karaslavov\Escritorio\&#1047;&#1072;%20&#1055;&#1052;&#1057;%20&#1087;&#1088;&#1080;&#1083;%202\Pril1-2013-MV-pro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_0300"/>
      <sheetName val="06_1200"/>
      <sheetName val="07_1300"/>
      <sheetName val="08_1400"/>
      <sheetName val="09_1500"/>
      <sheetName val="11_1700"/>
      <sheetName val="12_1800"/>
      <sheetName val="14_2000"/>
      <sheetName val="15_2100"/>
      <sheetName val="16_2200"/>
      <sheetName val="17_2300"/>
      <sheetName val="18_2500"/>
      <sheetName val="19_3000"/>
      <sheetName val="34_5300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70"/>
  <sheetViews>
    <sheetView showZeros="0" tabSelected="1" view="pageBreakPreview" zoomScale="110" zoomScaleNormal="110" zoomScaleSheetLayoutView="110" zoomScalePageLayoutView="0" workbookViewId="0" topLeftCell="A1">
      <selection activeCell="A6" sqref="A6"/>
    </sheetView>
  </sheetViews>
  <sheetFormatPr defaultColWidth="9.140625" defaultRowHeight="12.75"/>
  <cols>
    <col min="1" max="1" width="19.57421875" style="2" customWidth="1"/>
    <col min="2" max="2" width="81.7109375" style="2" customWidth="1"/>
    <col min="3" max="3" width="17.00390625" style="34" customWidth="1"/>
    <col min="4" max="11" width="0" style="2" hidden="1" customWidth="1"/>
    <col min="12" max="12" width="11.421875" style="44" bestFit="1" customWidth="1"/>
    <col min="13" max="16384" width="9.140625" style="2" customWidth="1"/>
  </cols>
  <sheetData>
    <row r="1" spans="1:3" ht="90" customHeight="1">
      <c r="A1" s="47" t="s">
        <v>29</v>
      </c>
      <c r="B1" s="47"/>
      <c r="C1" s="47"/>
    </row>
    <row r="2" spans="1:3" ht="14.25">
      <c r="A2" s="3"/>
      <c r="B2" s="3"/>
      <c r="C2" s="4"/>
    </row>
    <row r="3" spans="1:3" ht="15">
      <c r="A3" s="5"/>
      <c r="B3" s="5"/>
      <c r="C3" s="6"/>
    </row>
    <row r="4" spans="1:3" ht="15" thickBot="1">
      <c r="A4" s="48"/>
      <c r="B4" s="48"/>
      <c r="C4" s="48"/>
    </row>
    <row r="5" spans="1:3" ht="15" thickBot="1">
      <c r="A5" s="59" t="s">
        <v>15</v>
      </c>
      <c r="B5" s="60"/>
      <c r="C5" s="61"/>
    </row>
    <row r="6" spans="1:3" ht="79.5" customHeight="1" thickBot="1">
      <c r="A6" s="41" t="s">
        <v>27</v>
      </c>
      <c r="B6" s="42" t="s">
        <v>12</v>
      </c>
      <c r="C6" s="43" t="s">
        <v>13</v>
      </c>
    </row>
    <row r="7" spans="1:3" ht="14.25">
      <c r="A7" s="13" t="s">
        <v>16</v>
      </c>
      <c r="B7" s="8" t="s">
        <v>2</v>
      </c>
      <c r="C7" s="12">
        <f>C8</f>
        <v>89190500</v>
      </c>
    </row>
    <row r="8" spans="1:3" ht="15">
      <c r="A8" s="9" t="s">
        <v>17</v>
      </c>
      <c r="B8" s="10" t="s">
        <v>22</v>
      </c>
      <c r="C8" s="11">
        <v>89190500</v>
      </c>
    </row>
    <row r="9" spans="1:3" ht="34.5" customHeight="1">
      <c r="A9" s="13" t="s">
        <v>18</v>
      </c>
      <c r="B9" s="8" t="s">
        <v>3</v>
      </c>
      <c r="C9" s="12">
        <f>C10</f>
        <v>48497300</v>
      </c>
    </row>
    <row r="10" spans="1:3" ht="15">
      <c r="A10" s="9" t="s">
        <v>19</v>
      </c>
      <c r="B10" s="10" t="s">
        <v>23</v>
      </c>
      <c r="C10" s="11">
        <v>48497300</v>
      </c>
    </row>
    <row r="11" spans="1:3" ht="15.75" thickBot="1">
      <c r="A11" s="14"/>
      <c r="B11" s="15" t="s">
        <v>0</v>
      </c>
      <c r="C11" s="1">
        <f>C10+C7</f>
        <v>137687800</v>
      </c>
    </row>
    <row r="12" spans="1:3" ht="15">
      <c r="A12" s="5"/>
      <c r="B12" s="5"/>
      <c r="C12" s="16"/>
    </row>
    <row r="13" spans="1:3" ht="15">
      <c r="A13" s="5"/>
      <c r="B13" s="5"/>
      <c r="C13" s="16"/>
    </row>
    <row r="14" spans="1:3" ht="29.25" hidden="1" thickBot="1">
      <c r="A14" s="53" t="s">
        <v>14</v>
      </c>
      <c r="B14" s="54"/>
      <c r="C14" s="7" t="s">
        <v>13</v>
      </c>
    </row>
    <row r="15" spans="1:3" ht="15.75" hidden="1" thickBot="1">
      <c r="A15" s="55"/>
      <c r="B15" s="56"/>
      <c r="C15" s="35"/>
    </row>
    <row r="16" spans="1:3" ht="11.25" customHeight="1" hidden="1" thickBot="1">
      <c r="A16" s="49" t="s">
        <v>20</v>
      </c>
      <c r="B16" s="50"/>
      <c r="C16" s="36">
        <v>172000000</v>
      </c>
    </row>
    <row r="17" spans="1:3" ht="16.5" hidden="1" thickBot="1">
      <c r="A17" s="57"/>
      <c r="B17" s="58"/>
      <c r="C17" s="37"/>
    </row>
    <row r="18" spans="1:3" ht="11.25" customHeight="1" hidden="1" thickBot="1">
      <c r="A18" s="51" t="s">
        <v>21</v>
      </c>
      <c r="B18" s="52"/>
      <c r="C18" s="38">
        <v>135000000</v>
      </c>
    </row>
    <row r="19" spans="1:3" ht="15" hidden="1">
      <c r="A19" s="5"/>
      <c r="B19" s="5"/>
      <c r="C19" s="16"/>
    </row>
    <row r="20" spans="1:3" ht="15" hidden="1">
      <c r="A20" s="5"/>
      <c r="B20" s="5"/>
      <c r="C20" s="16"/>
    </row>
    <row r="21" spans="1:3" ht="7.5" customHeight="1">
      <c r="A21" s="5"/>
      <c r="B21" s="5"/>
      <c r="C21" s="16"/>
    </row>
    <row r="22" spans="2:3" ht="14.25" customHeight="1" thickBot="1">
      <c r="B22" s="46" t="s">
        <v>30</v>
      </c>
      <c r="C22" s="46"/>
    </row>
    <row r="23" spans="1:3" ht="15.75" thickBot="1">
      <c r="A23" s="5"/>
      <c r="B23" s="40" t="s">
        <v>25</v>
      </c>
      <c r="C23" s="17"/>
    </row>
    <row r="24" spans="1:3" ht="30" thickBot="1">
      <c r="A24" s="5"/>
      <c r="B24" s="39" t="s">
        <v>4</v>
      </c>
      <c r="C24" s="17" t="s">
        <v>24</v>
      </c>
    </row>
    <row r="25" spans="1:3" ht="14.25" customHeight="1">
      <c r="A25" s="18"/>
      <c r="B25" s="19" t="s">
        <v>5</v>
      </c>
      <c r="C25" s="20">
        <f>+SUM(C27:C29)</f>
        <v>89190500</v>
      </c>
    </row>
    <row r="26" spans="1:3" ht="14.25" customHeight="1">
      <c r="A26" s="18"/>
      <c r="B26" s="21" t="s">
        <v>6</v>
      </c>
      <c r="C26" s="22"/>
    </row>
    <row r="27" spans="1:3" ht="14.25" customHeight="1">
      <c r="A27" s="18"/>
      <c r="B27" s="23" t="s">
        <v>7</v>
      </c>
      <c r="C27" s="24">
        <v>57001700</v>
      </c>
    </row>
    <row r="28" spans="1:3" ht="14.25" customHeight="1">
      <c r="A28" s="18"/>
      <c r="B28" s="23" t="s">
        <v>8</v>
      </c>
      <c r="C28" s="24">
        <v>14276400</v>
      </c>
    </row>
    <row r="29" spans="1:3" ht="14.25" customHeight="1">
      <c r="A29" s="18"/>
      <c r="B29" s="23" t="s">
        <v>9</v>
      </c>
      <c r="C29" s="24">
        <v>17912400</v>
      </c>
    </row>
    <row r="30" spans="1:3" ht="14.25" customHeight="1">
      <c r="A30" s="18"/>
      <c r="B30" s="25"/>
      <c r="C30" s="22"/>
    </row>
    <row r="31" spans="1:3" ht="14.25" customHeight="1">
      <c r="A31" s="18"/>
      <c r="B31" s="25" t="s">
        <v>10</v>
      </c>
      <c r="C31" s="26"/>
    </row>
    <row r="32" spans="1:3" ht="15">
      <c r="A32" s="18"/>
      <c r="B32" s="29"/>
      <c r="C32" s="30"/>
    </row>
    <row r="33" spans="1:3" ht="14.25" customHeight="1" thickBot="1">
      <c r="A33" s="18"/>
      <c r="B33" s="31" t="s">
        <v>11</v>
      </c>
      <c r="C33" s="32">
        <f>+C25+C31</f>
        <v>89190500</v>
      </c>
    </row>
    <row r="34" spans="1:3" ht="14.25" customHeight="1" thickBot="1">
      <c r="A34" s="5"/>
      <c r="B34" s="5"/>
      <c r="C34" s="6"/>
    </row>
    <row r="35" spans="1:3" ht="18" customHeight="1" thickBot="1">
      <c r="A35" s="5"/>
      <c r="B35" s="40" t="s">
        <v>26</v>
      </c>
      <c r="C35" s="17"/>
    </row>
    <row r="36" spans="1:3" ht="30" thickBot="1">
      <c r="A36" s="5"/>
      <c r="B36" s="39" t="s">
        <v>4</v>
      </c>
      <c r="C36" s="17" t="s">
        <v>24</v>
      </c>
    </row>
    <row r="37" spans="1:3" ht="14.25" customHeight="1">
      <c r="A37" s="18"/>
      <c r="B37" s="19" t="s">
        <v>5</v>
      </c>
      <c r="C37" s="20">
        <f>+SUM(C39:C41)</f>
        <v>48497300</v>
      </c>
    </row>
    <row r="38" spans="1:3" ht="14.25" customHeight="1">
      <c r="A38" s="18"/>
      <c r="B38" s="21" t="s">
        <v>6</v>
      </c>
      <c r="C38" s="22"/>
    </row>
    <row r="39" spans="1:3" ht="14.25" customHeight="1">
      <c r="A39" s="18"/>
      <c r="B39" s="23" t="s">
        <v>7</v>
      </c>
      <c r="C39" s="24">
        <v>30544200</v>
      </c>
    </row>
    <row r="40" spans="1:3" ht="14.25" customHeight="1">
      <c r="A40" s="18"/>
      <c r="B40" s="23" t="s">
        <v>8</v>
      </c>
      <c r="C40" s="24">
        <v>8068500</v>
      </c>
    </row>
    <row r="41" spans="1:3" ht="14.25" customHeight="1">
      <c r="A41" s="18"/>
      <c r="B41" s="23" t="s">
        <v>9</v>
      </c>
      <c r="C41" s="24">
        <v>9884600</v>
      </c>
    </row>
    <row r="42" spans="1:3" ht="14.25" customHeight="1">
      <c r="A42" s="18"/>
      <c r="B42" s="25"/>
      <c r="C42" s="22"/>
    </row>
    <row r="43" spans="1:3" ht="14.25" customHeight="1">
      <c r="A43" s="18"/>
      <c r="B43" s="25" t="s">
        <v>10</v>
      </c>
      <c r="C43" s="26">
        <f>+SUM(C44:C53)</f>
        <v>0</v>
      </c>
    </row>
    <row r="44" spans="1:3" ht="11.25" customHeight="1" hidden="1">
      <c r="A44" s="18"/>
      <c r="B44" s="21" t="s">
        <v>6</v>
      </c>
      <c r="C44" s="22"/>
    </row>
    <row r="45" spans="1:3" ht="11.25" customHeight="1" hidden="1">
      <c r="A45" s="18"/>
      <c r="B45" s="27"/>
      <c r="C45" s="24"/>
    </row>
    <row r="46" spans="1:3" ht="11.25" customHeight="1" hidden="1">
      <c r="A46" s="18"/>
      <c r="B46" s="27"/>
      <c r="C46" s="24"/>
    </row>
    <row r="47" spans="1:3" ht="11.25" customHeight="1" hidden="1">
      <c r="A47" s="18"/>
      <c r="B47" s="27"/>
      <c r="C47" s="24"/>
    </row>
    <row r="48" spans="1:3" ht="11.25" customHeight="1" hidden="1">
      <c r="A48" s="18"/>
      <c r="B48" s="27"/>
      <c r="C48" s="24"/>
    </row>
    <row r="49" spans="1:3" ht="11.25" customHeight="1" hidden="1">
      <c r="A49" s="18"/>
      <c r="B49" s="28"/>
      <c r="C49" s="24"/>
    </row>
    <row r="50" spans="1:3" ht="11.25" customHeight="1" hidden="1">
      <c r="A50" s="18"/>
      <c r="B50" s="28"/>
      <c r="C50" s="24"/>
    </row>
    <row r="51" spans="1:3" ht="11.25" customHeight="1" hidden="1">
      <c r="A51" s="18"/>
      <c r="B51" s="28"/>
      <c r="C51" s="24"/>
    </row>
    <row r="52" spans="1:3" ht="11.25" customHeight="1" hidden="1">
      <c r="A52" s="18"/>
      <c r="B52" s="28"/>
      <c r="C52" s="24"/>
    </row>
    <row r="53" spans="1:3" ht="14.25" customHeight="1">
      <c r="A53" s="18"/>
      <c r="B53" s="29"/>
      <c r="C53" s="30"/>
    </row>
    <row r="54" spans="1:3" ht="14.25" customHeight="1" thickBot="1">
      <c r="A54" s="18"/>
      <c r="B54" s="31" t="s">
        <v>11</v>
      </c>
      <c r="C54" s="32">
        <f>+C37+C43</f>
        <v>48497300</v>
      </c>
    </row>
    <row r="55" spans="1:3" ht="14.25" customHeight="1">
      <c r="A55" s="5"/>
      <c r="B55" s="5"/>
      <c r="C55" s="6"/>
    </row>
    <row r="56" spans="1:3" ht="14.25" customHeight="1">
      <c r="A56" s="5"/>
      <c r="B56" s="5"/>
      <c r="C56" s="6"/>
    </row>
    <row r="57" spans="1:3" ht="14.25" customHeight="1">
      <c r="A57" s="46" t="s">
        <v>31</v>
      </c>
      <c r="B57" s="46"/>
      <c r="C57" s="46"/>
    </row>
    <row r="58" spans="1:3" ht="14.25" customHeight="1" thickBot="1">
      <c r="A58" s="5"/>
      <c r="B58" s="5"/>
      <c r="C58" s="6"/>
    </row>
    <row r="59" spans="1:3" ht="15.75" thickBot="1">
      <c r="A59" s="5"/>
      <c r="B59" s="45" t="s">
        <v>28</v>
      </c>
      <c r="C59" s="17"/>
    </row>
    <row r="60" spans="1:3" ht="30" thickBot="1">
      <c r="A60" s="5"/>
      <c r="B60" s="39" t="s">
        <v>1</v>
      </c>
      <c r="C60" s="17" t="s">
        <v>24</v>
      </c>
    </row>
    <row r="61" spans="1:3" ht="14.25" customHeight="1">
      <c r="A61" s="18"/>
      <c r="B61" s="19" t="s">
        <v>5</v>
      </c>
      <c r="C61" s="22">
        <f>+SUM(C62:C66)</f>
        <v>137687800</v>
      </c>
    </row>
    <row r="62" spans="1:3" ht="14.25" customHeight="1">
      <c r="A62" s="18"/>
      <c r="B62" s="21" t="s">
        <v>6</v>
      </c>
      <c r="C62" s="22"/>
    </row>
    <row r="63" spans="1:3" ht="14.25" customHeight="1">
      <c r="A63" s="18"/>
      <c r="B63" s="23" t="s">
        <v>7</v>
      </c>
      <c r="C63" s="22">
        <f>C39+C27</f>
        <v>87545900</v>
      </c>
    </row>
    <row r="64" spans="1:3" ht="14.25" customHeight="1">
      <c r="A64" s="18"/>
      <c r="B64" s="23" t="s">
        <v>8</v>
      </c>
      <c r="C64" s="22">
        <f>C40+C28</f>
        <v>22344900</v>
      </c>
    </row>
    <row r="65" spans="1:3" ht="14.25" customHeight="1">
      <c r="A65" s="18"/>
      <c r="B65" s="23" t="s">
        <v>9</v>
      </c>
      <c r="C65" s="22">
        <f>C41+C29</f>
        <v>27797000</v>
      </c>
    </row>
    <row r="66" spans="1:3" ht="14.25" customHeight="1">
      <c r="A66" s="18"/>
      <c r="B66" s="25"/>
      <c r="C66" s="22"/>
    </row>
    <row r="67" spans="1:3" ht="14.25" customHeight="1">
      <c r="A67" s="18"/>
      <c r="B67" s="25" t="s">
        <v>10</v>
      </c>
      <c r="C67" s="22">
        <f>C43+C31</f>
        <v>0</v>
      </c>
    </row>
    <row r="68" spans="1:3" ht="14.25" customHeight="1">
      <c r="A68" s="18"/>
      <c r="B68" s="29"/>
      <c r="C68" s="22"/>
    </row>
    <row r="69" spans="1:3" ht="14.25" customHeight="1" thickBot="1">
      <c r="A69" s="18"/>
      <c r="B69" s="31" t="s">
        <v>11</v>
      </c>
      <c r="C69" s="32">
        <f>+C67+C61</f>
        <v>137687800</v>
      </c>
    </row>
    <row r="70" ht="14.25" customHeight="1">
      <c r="C70" s="33">
        <f>+C69-C11</f>
        <v>0</v>
      </c>
    </row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</sheetData>
  <sheetProtection selectLockedCells="1" selectUnlockedCells="1"/>
  <mergeCells count="10">
    <mergeCell ref="B22:C22"/>
    <mergeCell ref="A1:C1"/>
    <mergeCell ref="A4:C4"/>
    <mergeCell ref="A57:C57"/>
    <mergeCell ref="A16:B16"/>
    <mergeCell ref="A18:B18"/>
    <mergeCell ref="A14:B14"/>
    <mergeCell ref="A15:B15"/>
    <mergeCell ref="A17:B17"/>
    <mergeCell ref="A5:C5"/>
  </mergeCells>
  <printOptions/>
  <pageMargins left="0.7480314960629921" right="0.7480314960629921" top="0.984251968503937" bottom="0.984251968503937" header="0.5118110236220472" footer="0.5118110236220472"/>
  <pageSetup blackAndWhite="1" horizontalDpi="300" verticalDpi="300" orientation="portrait" paperSize="9" scale="66" r:id="rId1"/>
  <rowBreaks count="2" manualBreakCount="2">
    <brk id="20" max="10" man="1"/>
    <brk id="3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Костова</dc:creator>
  <cp:keywords/>
  <dc:description/>
  <cp:lastModifiedBy>SPashomova</cp:lastModifiedBy>
  <cp:lastPrinted>2018-01-22T15:51:29Z</cp:lastPrinted>
  <dcterms:created xsi:type="dcterms:W3CDTF">2014-01-27T12:51:15Z</dcterms:created>
  <dcterms:modified xsi:type="dcterms:W3CDTF">2020-02-26T08:38:52Z</dcterms:modified>
  <cp:category/>
  <cp:version/>
  <cp:contentType/>
  <cp:contentStatus/>
</cp:coreProperties>
</file>